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8" windowWidth="26100" windowHeight="12495"/>
  </bookViews>
  <sheets>
    <sheet name="Blad1" sheetId="1" r:id="rId1"/>
    <sheet name="Blad3" sheetId="3" r:id="rId2"/>
  </sheets>
  <calcPr calcId="124519"/>
</workbook>
</file>

<file path=xl/calcChain.xml><?xml version="1.0" encoding="utf-8"?>
<calcChain xmlns="http://schemas.openxmlformats.org/spreadsheetml/2006/main">
  <c r="E45" i="1"/>
  <c r="E39"/>
  <c r="E28"/>
  <c r="E11"/>
  <c r="G48"/>
  <c r="G45"/>
  <c r="G46"/>
  <c r="G30"/>
  <c r="G28"/>
  <c r="G11"/>
  <c r="G39" s="1"/>
  <c r="G40" s="1"/>
  <c r="E46" l="1"/>
  <c r="E40"/>
  <c r="E30"/>
  <c r="E48" l="1"/>
</calcChain>
</file>

<file path=xl/sharedStrings.xml><?xml version="1.0" encoding="utf-8"?>
<sst xmlns="http://schemas.openxmlformats.org/spreadsheetml/2006/main" count="59" uniqueCount="47">
  <si>
    <t>Bestuursbegroting (exclusief penvoerderschap)</t>
  </si>
  <si>
    <t>Inkomsten</t>
  </si>
  <si>
    <t>Uitgaven</t>
  </si>
  <si>
    <t>Resultaat</t>
  </si>
  <si>
    <t xml:space="preserve">Contributie </t>
  </si>
  <si>
    <t>Inkomsten uit dienstverlening</t>
  </si>
  <si>
    <t>Totaal</t>
  </si>
  <si>
    <t>Reiskosten</t>
  </si>
  <si>
    <t>Bestuurskosten</t>
  </si>
  <si>
    <t>Communicatie</t>
  </si>
  <si>
    <t>Administratie</t>
  </si>
  <si>
    <t>Evenementen</t>
  </si>
  <si>
    <t>Workshops en webinars</t>
  </si>
  <si>
    <t>Kosten dienstverlening</t>
  </si>
  <si>
    <t>Eigen projecten</t>
  </si>
  <si>
    <t>ICT</t>
  </si>
  <si>
    <t>Algemeen</t>
  </si>
  <si>
    <t>Bankkosten</t>
  </si>
  <si>
    <t>Integrale begroting (inclusief penvoerderschap)</t>
  </si>
  <si>
    <t>Tafels/initiatiefgroepen</t>
  </si>
  <si>
    <t>Bestuur</t>
  </si>
  <si>
    <t>Begroting 2023</t>
  </si>
  <si>
    <t>Resultaat 2022</t>
  </si>
  <si>
    <t>Onttrekkingen ontwikkelfonds</t>
  </si>
  <si>
    <t>Bijdragen ontwikkelfonds</t>
  </si>
  <si>
    <t xml:space="preserve">De contributieinkomsten 2023 zijn lager dan in 2022 omdat in 2022 een eerdere achterstand werd ingelopen. </t>
  </si>
  <si>
    <t>Een ruime verdubbeling omdat er meer gebruik wordt gemaakt van penvoerderschap, met name in mobiliteitsprojecten.</t>
  </si>
  <si>
    <t>Verhoogd omdat er meer contacten in en buiten het Noorden zijn.</t>
  </si>
  <si>
    <t>Verlaagd naar feitelijke kosten</t>
  </si>
  <si>
    <t>Verhoogd omdat de website in 2023 een nieuwe voorkant krijgt</t>
  </si>
  <si>
    <t xml:space="preserve">Budget voor ledenactiviteiten </t>
  </si>
  <si>
    <t>Onkosten zoals zaalhuur</t>
  </si>
  <si>
    <t>Verhoogd als gevolg van toenemende inkomsten dienstverlening</t>
  </si>
  <si>
    <t>Onder andere stagevergoedingen</t>
  </si>
  <si>
    <t>Verhoogd om een splitsing tussen voor- en achterkant van de website te realiseren</t>
  </si>
  <si>
    <t>Geen wijziging</t>
  </si>
  <si>
    <t>Verhoogd om debiteurenbeheer en ledenadministratie te verbeteren</t>
  </si>
  <si>
    <t>In 2022 was dit opgenomen in de administratie van de werkgroepen (€ 6.243). Het verhuist naar de bestuursbegroting en verdubbelt door uitbreiding van procesbegeleiding voor o.a. onderzoek bij waterschappen en mobiliteitsprojecten.</t>
  </si>
  <si>
    <t>In 2022 was dit opgenomen in de administratie van de werkgroepen (€ 3.537). Het verhuist naar de bestuursbegroting en verdubbelt om meer leden in staat te stellen bij te dragen aan nieuwe projecten</t>
  </si>
  <si>
    <t>Verlaagd om specifieker toe te rekenen aan diverse budgetten</t>
  </si>
  <si>
    <t>Projecten/campagnes</t>
  </si>
  <si>
    <t>7- 4-2023, tbv ALV 12-4-2023</t>
  </si>
  <si>
    <t>Toelichting op de begroting 2023 Noorden Duurzaam</t>
  </si>
  <si>
    <t xml:space="preserve">Zes initatiefgroepen die elk 15.000 gemeentelijke subsidie krijgen. </t>
  </si>
  <si>
    <t>De initiatiefgroepen besteden hun middelen aan de stichting Welmobiel en koste, waaronder begeleiding en penvoerderschap</t>
  </si>
  <si>
    <t>Zie boven</t>
  </si>
  <si>
    <t>Verwachte nieuwe projecten voor mobiliteit, klimaatwetenschap circulaire economie en waterschappen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</si>
</sst>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20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0" fillId="0" borderId="1" xfId="0" applyNumberFormat="1" applyBorder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14" fontId="4" fillId="0" borderId="0" xfId="0" quotePrefix="1" applyNumberFormat="1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J51" sqref="J51"/>
    </sheetView>
  </sheetViews>
  <sheetFormatPr defaultRowHeight="14.25"/>
  <cols>
    <col min="1" max="1" width="10.19921875" bestFit="1" customWidth="1"/>
    <col min="5" max="5" width="9.06640625" style="4"/>
    <col min="7" max="7" width="9.06640625" style="4"/>
  </cols>
  <sheetData>
    <row r="1" spans="1:9" ht="25.5">
      <c r="A1" s="1" t="s">
        <v>42</v>
      </c>
    </row>
    <row r="2" spans="1:9">
      <c r="A2" s="9" t="s">
        <v>41</v>
      </c>
    </row>
    <row r="4" spans="1:9" ht="21">
      <c r="A4" s="2" t="s">
        <v>0</v>
      </c>
    </row>
    <row r="6" spans="1:9">
      <c r="E6" s="7" t="s">
        <v>22</v>
      </c>
      <c r="F6" s="8"/>
      <c r="G6" s="7" t="s">
        <v>21</v>
      </c>
    </row>
    <row r="7" spans="1:9">
      <c r="A7" s="3" t="s">
        <v>1</v>
      </c>
    </row>
    <row r="8" spans="1:9">
      <c r="B8" t="s">
        <v>4</v>
      </c>
      <c r="E8" s="4">
        <v>7201</v>
      </c>
      <c r="G8" s="4">
        <v>10000</v>
      </c>
      <c r="I8" t="s">
        <v>25</v>
      </c>
    </row>
    <row r="9" spans="1:9">
      <c r="B9" t="s">
        <v>24</v>
      </c>
      <c r="E9" s="4">
        <v>0</v>
      </c>
      <c r="G9" s="4">
        <v>12000</v>
      </c>
      <c r="I9" t="s">
        <v>37</v>
      </c>
    </row>
    <row r="10" spans="1:9">
      <c r="B10" t="s">
        <v>5</v>
      </c>
      <c r="E10" s="5">
        <v>4809</v>
      </c>
      <c r="G10" s="5">
        <v>8000</v>
      </c>
      <c r="I10" t="s">
        <v>26</v>
      </c>
    </row>
    <row r="11" spans="1:9">
      <c r="B11" t="s">
        <v>6</v>
      </c>
      <c r="E11" s="6">
        <f>SUM(E8:E10)</f>
        <v>12010</v>
      </c>
      <c r="G11" s="6">
        <f>SUM(G8:G10)</f>
        <v>30000</v>
      </c>
    </row>
    <row r="15" spans="1:9">
      <c r="A15" s="3" t="s">
        <v>2</v>
      </c>
    </row>
    <row r="16" spans="1:9">
      <c r="B16" t="s">
        <v>7</v>
      </c>
      <c r="E16" s="4">
        <v>2376</v>
      </c>
      <c r="G16" s="4">
        <v>2000</v>
      </c>
      <c r="I16" t="s">
        <v>27</v>
      </c>
    </row>
    <row r="17" spans="1:9">
      <c r="B17" t="s">
        <v>8</v>
      </c>
      <c r="E17" s="4">
        <v>976</v>
      </c>
      <c r="G17" s="4">
        <v>750</v>
      </c>
      <c r="I17" t="s">
        <v>28</v>
      </c>
    </row>
    <row r="18" spans="1:9">
      <c r="B18" t="s">
        <v>9</v>
      </c>
      <c r="E18" s="4">
        <v>521</v>
      </c>
      <c r="G18" s="4">
        <v>1500</v>
      </c>
      <c r="I18" t="s">
        <v>29</v>
      </c>
    </row>
    <row r="19" spans="1:9">
      <c r="B19" t="s">
        <v>10</v>
      </c>
      <c r="E19" s="4">
        <v>92</v>
      </c>
      <c r="G19" s="4">
        <v>750</v>
      </c>
      <c r="I19" t="s">
        <v>36</v>
      </c>
    </row>
    <row r="20" spans="1:9">
      <c r="B20" t="s">
        <v>23</v>
      </c>
      <c r="E20" s="4">
        <v>0</v>
      </c>
      <c r="G20" s="4">
        <v>8000</v>
      </c>
      <c r="I20" t="s">
        <v>38</v>
      </c>
    </row>
    <row r="21" spans="1:9">
      <c r="B21" t="s">
        <v>11</v>
      </c>
      <c r="E21" s="4">
        <v>0</v>
      </c>
      <c r="G21" s="4">
        <v>2000</v>
      </c>
      <c r="I21" t="s">
        <v>30</v>
      </c>
    </row>
    <row r="22" spans="1:9">
      <c r="B22" t="s">
        <v>12</v>
      </c>
      <c r="E22" s="4">
        <v>0</v>
      </c>
      <c r="G22" s="4">
        <v>500</v>
      </c>
      <c r="I22" t="s">
        <v>31</v>
      </c>
    </row>
    <row r="23" spans="1:9">
      <c r="B23" t="s">
        <v>13</v>
      </c>
      <c r="E23" s="4">
        <v>5675</v>
      </c>
      <c r="G23" s="4">
        <v>8000</v>
      </c>
      <c r="I23" t="s">
        <v>32</v>
      </c>
    </row>
    <row r="24" spans="1:9">
      <c r="B24" t="s">
        <v>14</v>
      </c>
      <c r="E24" s="4">
        <v>0</v>
      </c>
      <c r="G24" s="4">
        <v>3000</v>
      </c>
      <c r="I24" t="s">
        <v>33</v>
      </c>
    </row>
    <row r="25" spans="1:9">
      <c r="B25" t="s">
        <v>15</v>
      </c>
      <c r="E25" s="4">
        <v>1600</v>
      </c>
      <c r="G25" s="4">
        <v>3000</v>
      </c>
      <c r="I25" t="s">
        <v>34</v>
      </c>
    </row>
    <row r="26" spans="1:9">
      <c r="B26" t="s">
        <v>16</v>
      </c>
      <c r="E26" s="4">
        <v>519</v>
      </c>
      <c r="G26" s="4">
        <v>250</v>
      </c>
      <c r="I26" t="s">
        <v>39</v>
      </c>
    </row>
    <row r="27" spans="1:9">
      <c r="B27" t="s">
        <v>17</v>
      </c>
      <c r="E27" s="5">
        <v>207</v>
      </c>
      <c r="G27" s="5">
        <v>250</v>
      </c>
      <c r="I27" t="s">
        <v>35</v>
      </c>
    </row>
    <row r="28" spans="1:9">
      <c r="E28" s="6">
        <f>SUM(E16:E27)</f>
        <v>11966</v>
      </c>
      <c r="G28" s="6">
        <f>SUM(G16:G27)</f>
        <v>30000</v>
      </c>
    </row>
    <row r="30" spans="1:9">
      <c r="A30" s="3" t="s">
        <v>3</v>
      </c>
      <c r="E30" s="6">
        <f>E11-E28</f>
        <v>44</v>
      </c>
      <c r="G30" s="6">
        <f>G11-G28</f>
        <v>0</v>
      </c>
    </row>
    <row r="33" spans="1:9" ht="21">
      <c r="A33" s="2" t="s">
        <v>18</v>
      </c>
    </row>
    <row r="34" spans="1:9" ht="21">
      <c r="A34" s="2"/>
    </row>
    <row r="35" spans="1:9">
      <c r="E35" s="7" t="s">
        <v>22</v>
      </c>
      <c r="F35" s="8"/>
      <c r="G35" s="7" t="s">
        <v>21</v>
      </c>
      <c r="H35" s="8"/>
    </row>
    <row r="36" spans="1:9">
      <c r="A36" s="3" t="s">
        <v>1</v>
      </c>
    </row>
    <row r="37" spans="1:9">
      <c r="B37" t="s">
        <v>19</v>
      </c>
      <c r="E37" s="4">
        <v>87362</v>
      </c>
      <c r="G37" s="4">
        <v>90000</v>
      </c>
      <c r="I37" t="s">
        <v>43</v>
      </c>
    </row>
    <row r="38" spans="1:9">
      <c r="B38" t="s">
        <v>40</v>
      </c>
      <c r="E38" s="4">
        <v>14992</v>
      </c>
      <c r="G38" s="4">
        <v>20000</v>
      </c>
      <c r="I38" t="s">
        <v>46</v>
      </c>
    </row>
    <row r="39" spans="1:9">
      <c r="B39" t="s">
        <v>20</v>
      </c>
      <c r="E39" s="5">
        <f>12009.86+2854.51</f>
        <v>14864.37</v>
      </c>
      <c r="G39" s="5">
        <f>G11</f>
        <v>30000</v>
      </c>
      <c r="I39" t="s">
        <v>45</v>
      </c>
    </row>
    <row r="40" spans="1:9">
      <c r="B40" t="s">
        <v>6</v>
      </c>
      <c r="E40" s="6">
        <f>SUM(E37:E39)</f>
        <v>117218.37</v>
      </c>
      <c r="G40" s="6">
        <f>SUM(G37:G39)</f>
        <v>140000</v>
      </c>
    </row>
    <row r="42" spans="1:9">
      <c r="A42" s="3" t="s">
        <v>2</v>
      </c>
    </row>
    <row r="43" spans="1:9">
      <c r="B43" t="s">
        <v>19</v>
      </c>
      <c r="E43" s="4">
        <v>80294</v>
      </c>
      <c r="G43" s="4">
        <v>90000</v>
      </c>
      <c r="I43" t="s">
        <v>44</v>
      </c>
    </row>
    <row r="44" spans="1:9">
      <c r="B44" t="s">
        <v>40</v>
      </c>
      <c r="E44" s="4">
        <v>27010</v>
      </c>
      <c r="G44" s="4">
        <v>20000</v>
      </c>
      <c r="I44" t="s">
        <v>46</v>
      </c>
    </row>
    <row r="45" spans="1:9">
      <c r="B45" t="s">
        <v>20</v>
      </c>
      <c r="E45" s="5">
        <f>11966.11+147.93</f>
        <v>12114.04</v>
      </c>
      <c r="G45" s="5">
        <f>G28</f>
        <v>30000</v>
      </c>
      <c r="I45" t="s">
        <v>45</v>
      </c>
    </row>
    <row r="46" spans="1:9">
      <c r="B46" t="s">
        <v>6</v>
      </c>
      <c r="E46" s="6">
        <f>SUM(E43:E45)</f>
        <v>119418.04000000001</v>
      </c>
      <c r="G46" s="6">
        <f>SUM(G43:G45)</f>
        <v>140000</v>
      </c>
    </row>
    <row r="48" spans="1:9">
      <c r="A48" s="3" t="s">
        <v>3</v>
      </c>
      <c r="E48" s="6">
        <f>E40-E46</f>
        <v>-2199.6700000000128</v>
      </c>
      <c r="G48" s="6">
        <f>G40-G46</f>
        <v>0</v>
      </c>
    </row>
    <row r="56" spans="1:1">
      <c r="A5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2023-01-18T14:44:36Z</dcterms:created>
  <dcterms:modified xsi:type="dcterms:W3CDTF">2023-04-07T11:14:00Z</dcterms:modified>
</cp:coreProperties>
</file>